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480" windowHeight="9120"/>
  </bookViews>
  <sheets>
    <sheet name="Bisection Method" sheetId="1" r:id="rId1"/>
  </sheets>
  <calcPr calcId="125725"/>
</workbook>
</file>

<file path=xl/calcChain.xml><?xml version="1.0" encoding="utf-8"?>
<calcChain xmlns="http://schemas.openxmlformats.org/spreadsheetml/2006/main">
  <c r="J51" i="1"/>
  <c r="M7"/>
  <c r="D13"/>
  <c r="I32" s="1"/>
  <c r="C13"/>
  <c r="E13" s="1"/>
  <c r="I13" l="1"/>
  <c r="J13" s="1"/>
  <c r="J32"/>
  <c r="I14"/>
  <c r="F13"/>
  <c r="C14" s="1"/>
  <c r="J14" l="1"/>
  <c r="I15"/>
  <c r="E14"/>
  <c r="D14"/>
  <c r="F14" s="1"/>
  <c r="J15" l="1"/>
  <c r="I16"/>
  <c r="C15"/>
  <c r="J16" l="1"/>
  <c r="I17"/>
  <c r="D15"/>
  <c r="F15" s="1"/>
  <c r="C16" s="1"/>
  <c r="E15"/>
  <c r="J17" l="1"/>
  <c r="I18"/>
  <c r="D16"/>
  <c r="F16" s="1"/>
  <c r="C17" s="1"/>
  <c r="E16"/>
  <c r="J18" l="1"/>
  <c r="I19"/>
  <c r="D17"/>
  <c r="F17" s="1"/>
  <c r="C18" s="1"/>
  <c r="E17"/>
  <c r="J19" l="1"/>
  <c r="I20"/>
  <c r="D18"/>
  <c r="F18" s="1"/>
  <c r="C19" s="1"/>
  <c r="E18"/>
  <c r="J20" l="1"/>
  <c r="I21"/>
  <c r="D19"/>
  <c r="F19" s="1"/>
  <c r="C20" s="1"/>
  <c r="E19"/>
  <c r="J21" l="1"/>
  <c r="I22"/>
  <c r="D20"/>
  <c r="F20" s="1"/>
  <c r="C21" s="1"/>
  <c r="E20"/>
  <c r="J22" l="1"/>
  <c r="I23"/>
  <c r="D21"/>
  <c r="F21" s="1"/>
  <c r="C22" s="1"/>
  <c r="E21"/>
  <c r="J23" l="1"/>
  <c r="I24"/>
  <c r="D22"/>
  <c r="F22" s="1"/>
  <c r="C23" s="1"/>
  <c r="E22"/>
  <c r="J24" l="1"/>
  <c r="I25"/>
  <c r="D23"/>
  <c r="F23" s="1"/>
  <c r="C24" s="1"/>
  <c r="E23"/>
  <c r="J25" l="1"/>
  <c r="I26"/>
  <c r="D24"/>
  <c r="F24" s="1"/>
  <c r="C25" s="1"/>
  <c r="E24"/>
  <c r="J26" l="1"/>
  <c r="I27"/>
  <c r="D25"/>
  <c r="F25" s="1"/>
  <c r="C26" s="1"/>
  <c r="E25"/>
  <c r="J27" l="1"/>
  <c r="I28"/>
  <c r="D26"/>
  <c r="F26" s="1"/>
  <c r="C27" s="1"/>
  <c r="E26"/>
  <c r="J28" l="1"/>
  <c r="I29"/>
  <c r="D27"/>
  <c r="F27" s="1"/>
  <c r="C28" s="1"/>
  <c r="E27"/>
  <c r="J29" l="1"/>
  <c r="I30"/>
  <c r="D28"/>
  <c r="F28" s="1"/>
  <c r="C29" s="1"/>
  <c r="E28"/>
  <c r="J30" l="1"/>
  <c r="I31"/>
  <c r="J31" s="1"/>
  <c r="D29"/>
  <c r="F29" s="1"/>
  <c r="C30" s="1"/>
  <c r="E29"/>
  <c r="D30" l="1"/>
  <c r="F30" s="1"/>
  <c r="C31" s="1"/>
  <c r="E30"/>
  <c r="D31" l="1"/>
  <c r="F31" s="1"/>
  <c r="C32" s="1"/>
  <c r="I37" s="1"/>
  <c r="E31"/>
  <c r="J37" l="1"/>
  <c r="D32"/>
  <c r="E32"/>
  <c r="F32" l="1"/>
  <c r="I47"/>
  <c r="J47" l="1"/>
  <c r="I38"/>
  <c r="I39" l="1"/>
  <c r="J38"/>
  <c r="I40" l="1"/>
  <c r="J39"/>
  <c r="I41" l="1"/>
  <c r="J40"/>
  <c r="I42" l="1"/>
  <c r="J41"/>
  <c r="I43" l="1"/>
  <c r="J42"/>
  <c r="I44" l="1"/>
  <c r="J43"/>
  <c r="I45" l="1"/>
  <c r="J44"/>
  <c r="I46" l="1"/>
  <c r="J46" s="1"/>
  <c r="J45"/>
</calcChain>
</file>

<file path=xl/sharedStrings.xml><?xml version="1.0" encoding="utf-8"?>
<sst xmlns="http://schemas.openxmlformats.org/spreadsheetml/2006/main" count="9" uniqueCount="7">
  <si>
    <t>a</t>
  </si>
  <si>
    <t>b</t>
  </si>
  <si>
    <t>f[a]</t>
  </si>
  <si>
    <t>n</t>
  </si>
  <si>
    <t>x</t>
  </si>
  <si>
    <t>f[x]</t>
  </si>
  <si>
    <t>f[b]</t>
  </si>
</sst>
</file>

<file path=xl/styles.xml><?xml version="1.0" encoding="utf-8"?>
<styleSheet xmlns="http://schemas.openxmlformats.org/spreadsheetml/2006/main">
  <numFmts count="1">
    <numFmt numFmtId="164" formatCode="0.0000"/>
  </numFmts>
  <fonts count="3">
    <font>
      <sz val="11"/>
      <color theme="1"/>
      <name val="Calibri"/>
      <family val="2"/>
      <scheme val="minor"/>
    </font>
    <font>
      <b/>
      <sz val="11"/>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gradientFill type="path">
        <stop position="0">
          <color theme="9" tint="0.80001220740379042"/>
        </stop>
        <stop position="1">
          <color theme="9" tint="0.59999389629810485"/>
        </stop>
      </gradientFill>
    </fill>
    <fill>
      <patternFill patternType="solid">
        <fgColor theme="4" tint="0.59999389629810485"/>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22">
    <xf numFmtId="0" fontId="0" fillId="0" borderId="0" xfId="0"/>
    <xf numFmtId="0" fontId="0" fillId="0" borderId="0" xfId="0" applyAlignment="1">
      <alignment horizontal="center"/>
    </xf>
    <xf numFmtId="0" fontId="0" fillId="0" borderId="0" xfId="0" applyAlignment="1">
      <alignment horizontal="center" vertical="center"/>
    </xf>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4" borderId="0" xfId="0" applyFill="1" applyAlignment="1">
      <alignment horizontal="center" vertical="center"/>
    </xf>
    <xf numFmtId="164" fontId="0" fillId="4" borderId="0" xfId="0" applyNumberFormat="1" applyFill="1" applyAlignment="1">
      <alignment horizontal="center" vertical="center"/>
    </xf>
    <xf numFmtId="164" fontId="0" fillId="0" borderId="0" xfId="0" applyNumberFormat="1" applyAlignment="1">
      <alignment horizontal="center" vertical="center"/>
    </xf>
    <xf numFmtId="0" fontId="2" fillId="3" borderId="0" xfId="0" applyFont="1" applyFill="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164" fontId="1" fillId="5" borderId="2" xfId="0" applyNumberFormat="1" applyFont="1" applyFill="1" applyBorder="1" applyAlignment="1">
      <alignment horizontal="center" vertical="center"/>
    </xf>
    <xf numFmtId="0" fontId="0" fillId="5" borderId="3" xfId="0" applyFill="1" applyBorder="1" applyAlignment="1">
      <alignment horizontal="center"/>
    </xf>
    <xf numFmtId="0" fontId="0" fillId="5" borderId="3" xfId="0" applyFill="1" applyBorder="1" applyAlignment="1">
      <alignment horizontal="center" vertical="center"/>
    </xf>
    <xf numFmtId="164" fontId="0" fillId="5" borderId="3" xfId="0" applyNumberFormat="1" applyFill="1" applyBorder="1" applyAlignment="1">
      <alignment horizontal="center" vertical="center"/>
    </xf>
    <xf numFmtId="0" fontId="0" fillId="5" borderId="1" xfId="0" applyFill="1" applyBorder="1" applyAlignment="1">
      <alignment horizontal="center"/>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164" fontId="0" fillId="5" borderId="3" xfId="0" applyNumberFormat="1" applyFill="1" applyBorder="1" applyAlignment="1">
      <alignment horizontal="center"/>
    </xf>
    <xf numFmtId="164" fontId="0" fillId="5" borderId="1" xfId="0" applyNumberFormat="1" applyFill="1" applyBorder="1" applyAlignment="1">
      <alignment horizontal="center"/>
    </xf>
    <xf numFmtId="0" fontId="1" fillId="5"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marker>
            <c:symbol val="none"/>
          </c:marker>
          <c:trendline>
            <c:trendlineType val="log"/>
          </c:trendline>
          <c:xVal>
            <c:numRef>
              <c:f>'Bisection Method'!$I$13:$I$32</c:f>
              <c:numCache>
                <c:formatCode>0.0000</c:formatCode>
                <c:ptCount val="20"/>
                <c:pt idx="0">
                  <c:v>-5</c:v>
                </c:pt>
                <c:pt idx="1">
                  <c:v>-4.5263157894736841</c:v>
                </c:pt>
                <c:pt idx="2">
                  <c:v>-4.0526315789473681</c:v>
                </c:pt>
                <c:pt idx="3">
                  <c:v>-3.5789473684210522</c:v>
                </c:pt>
                <c:pt idx="4">
                  <c:v>-3.1052631578947363</c:v>
                </c:pt>
                <c:pt idx="5">
                  <c:v>-2.6315789473684204</c:v>
                </c:pt>
                <c:pt idx="6">
                  <c:v>-2.1578947368421044</c:v>
                </c:pt>
                <c:pt idx="7">
                  <c:v>-1.6842105263157887</c:v>
                </c:pt>
                <c:pt idx="8">
                  <c:v>-1.210526315789473</c:v>
                </c:pt>
                <c:pt idx="9">
                  <c:v>-0.7368421052631573</c:v>
                </c:pt>
                <c:pt idx="10">
                  <c:v>-0.26315789473684154</c:v>
                </c:pt>
                <c:pt idx="11">
                  <c:v>0.21052631578947423</c:v>
                </c:pt>
                <c:pt idx="12">
                  <c:v>0.68421052631579005</c:v>
                </c:pt>
                <c:pt idx="13">
                  <c:v>1.1578947368421058</c:v>
                </c:pt>
                <c:pt idx="14">
                  <c:v>1.6315789473684215</c:v>
                </c:pt>
                <c:pt idx="15">
                  <c:v>2.1052631578947372</c:v>
                </c:pt>
                <c:pt idx="16">
                  <c:v>2.5789473684210531</c:v>
                </c:pt>
                <c:pt idx="17">
                  <c:v>3.052631578947369</c:v>
                </c:pt>
                <c:pt idx="18">
                  <c:v>3.526315789473685</c:v>
                </c:pt>
                <c:pt idx="19">
                  <c:v>4</c:v>
                </c:pt>
              </c:numCache>
            </c:numRef>
          </c:xVal>
          <c:yVal>
            <c:numRef>
              <c:f>'Bisection Method'!$J$13:$J$32</c:f>
              <c:numCache>
                <c:formatCode>General</c:formatCode>
                <c:ptCount val="20"/>
                <c:pt idx="0">
                  <c:v>5.0067379469990847</c:v>
                </c:pt>
                <c:pt idx="1">
                  <c:v>4.0634520465555664</c:v>
                </c:pt>
                <c:pt idx="2">
                  <c:v>3.1226397444538136</c:v>
                </c:pt>
                <c:pt idx="3">
                  <c:v>2.1857997933866402</c:v>
                </c:pt>
                <c:pt idx="4">
                  <c:v>1.2553390399747624</c:v>
                </c:pt>
                <c:pt idx="5">
                  <c:v>0.33512263867856351</c:v>
                </c:pt>
                <c:pt idx="6">
                  <c:v>-0.56864235980165123</c:v>
                </c:pt>
                <c:pt idx="7">
                  <c:v>-1.445988054107473</c:v>
                </c:pt>
                <c:pt idx="8">
                  <c:v>-2.280906993633391</c:v>
                </c:pt>
                <c:pt idx="9">
                  <c:v>-3.0476928169624529</c:v>
                </c:pt>
                <c:pt idx="10">
                  <c:v>-3.7050636839325808</c:v>
                </c:pt>
                <c:pt idx="11">
                  <c:v>-4.186725096480604</c:v>
                </c:pt>
                <c:pt idx="12">
                  <c:v>-4.3862147347052645</c:v>
                </c:pt>
                <c:pt idx="13">
                  <c:v>-4.1325647824243266</c:v>
                </c:pt>
                <c:pt idx="14">
                  <c:v>-3.1512180611239962</c:v>
                </c:pt>
                <c:pt idx="15">
                  <c:v>-1.0012632580393728</c:v>
                </c:pt>
                <c:pt idx="16">
                  <c:v>3.0253590073068128</c:v>
                </c:pt>
                <c:pt idx="17">
                  <c:v>10.065721138745532</c:v>
                </c:pt>
                <c:pt idx="18">
                  <c:v>21.945847460228883</c:v>
                </c:pt>
                <c:pt idx="19">
                  <c:v>41.598150033144236</c:v>
                </c:pt>
              </c:numCache>
            </c:numRef>
          </c:yVal>
          <c:smooth val="1"/>
        </c:ser>
        <c:axId val="94400896"/>
        <c:axId val="94566656"/>
      </c:scatterChart>
      <c:valAx>
        <c:axId val="94400896"/>
        <c:scaling>
          <c:orientation val="minMax"/>
        </c:scaling>
        <c:axPos val="b"/>
        <c:numFmt formatCode="0.0000" sourceLinked="1"/>
        <c:tickLblPos val="nextTo"/>
        <c:crossAx val="94566656"/>
        <c:crosses val="autoZero"/>
        <c:crossBetween val="midCat"/>
      </c:valAx>
      <c:valAx>
        <c:axId val="94566656"/>
        <c:scaling>
          <c:orientation val="minMax"/>
        </c:scaling>
        <c:axPos val="l"/>
        <c:majorGridlines/>
        <c:numFmt formatCode="General" sourceLinked="1"/>
        <c:tickLblPos val="nextTo"/>
        <c:crossAx val="94400896"/>
        <c:crosses val="autoZero"/>
        <c:crossBetween val="midCat"/>
      </c:valAx>
    </c:plotArea>
    <c:plotVisOnly val="1"/>
  </c:chart>
  <c:spPr>
    <a:solidFill>
      <a:schemeClr val="accent1"/>
    </a:solidFill>
    <a:ln>
      <a:solidFill>
        <a:schemeClr val="tx2"/>
      </a:solid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0"/>
          <c:order val="0"/>
          <c:tx>
            <c:strRef>
              <c:f>'Bisection Method'!$J$36</c:f>
              <c:strCache>
                <c:ptCount val="1"/>
                <c:pt idx="0">
                  <c:v>f[x]</c:v>
                </c:pt>
              </c:strCache>
            </c:strRef>
          </c:tx>
          <c:marker>
            <c:symbol val="none"/>
          </c:marker>
          <c:xVal>
            <c:numRef>
              <c:f>'Bisection Method'!$I$37:$I$47</c:f>
              <c:numCache>
                <c:formatCode>General</c:formatCode>
                <c:ptCount val="11"/>
                <c:pt idx="0">
                  <c:v>2.2516288757324219</c:v>
                </c:pt>
                <c:pt idx="1">
                  <c:v>2.2516305923461912</c:v>
                </c:pt>
                <c:pt idx="2">
                  <c:v>2.2516323089599606</c:v>
                </c:pt>
                <c:pt idx="3">
                  <c:v>2.2516340255737299</c:v>
                </c:pt>
                <c:pt idx="4">
                  <c:v>2.2516357421874993</c:v>
                </c:pt>
                <c:pt idx="5">
                  <c:v>2.2516374588012686</c:v>
                </c:pt>
                <c:pt idx="6">
                  <c:v>2.251639175415038</c:v>
                </c:pt>
                <c:pt idx="7">
                  <c:v>2.2516408920288074</c:v>
                </c:pt>
                <c:pt idx="8">
                  <c:v>2.2516426086425767</c:v>
                </c:pt>
                <c:pt idx="9">
                  <c:v>2.2516443252563461</c:v>
                </c:pt>
                <c:pt idx="10">
                  <c:v>2.2516460418701172</c:v>
                </c:pt>
              </c:numCache>
            </c:numRef>
          </c:xVal>
          <c:yVal>
            <c:numRef>
              <c:f>'Bisection Method'!$J$37:$J$47</c:f>
              <c:numCache>
                <c:formatCode>General</c:formatCode>
                <c:ptCount val="11"/>
                <c:pt idx="0">
                  <c:v>-5.4979008197619805E-5</c:v>
                </c:pt>
                <c:pt idx="1">
                  <c:v>-4.2098893002773252E-5</c:v>
                </c:pt>
                <c:pt idx="2">
                  <c:v>-2.9218749803661126E-5</c:v>
                </c:pt>
                <c:pt idx="3">
                  <c:v>-1.6338578600283427E-5</c:v>
                </c:pt>
                <c:pt idx="4">
                  <c:v>-3.4583793944165109E-6</c:v>
                </c:pt>
                <c:pt idx="5">
                  <c:v>9.4218478174923348E-6</c:v>
                </c:pt>
                <c:pt idx="6">
                  <c:v>2.2302103031890397E-5</c:v>
                </c:pt>
                <c:pt idx="7">
                  <c:v>3.5182386248777675E-5</c:v>
                </c:pt>
                <c:pt idx="8">
                  <c:v>4.8062697471706883E-5</c:v>
                </c:pt>
                <c:pt idx="9">
                  <c:v>6.0943036698901665E-5</c:v>
                </c:pt>
                <c:pt idx="10">
                  <c:v>7.3823403942796517E-5</c:v>
                </c:pt>
              </c:numCache>
            </c:numRef>
          </c:yVal>
          <c:smooth val="1"/>
        </c:ser>
        <c:axId val="94506368"/>
        <c:axId val="94520448"/>
      </c:scatterChart>
      <c:valAx>
        <c:axId val="94506368"/>
        <c:scaling>
          <c:orientation val="minMax"/>
        </c:scaling>
        <c:axPos val="b"/>
        <c:numFmt formatCode="General" sourceLinked="1"/>
        <c:tickLblPos val="nextTo"/>
        <c:crossAx val="94520448"/>
        <c:crosses val="autoZero"/>
        <c:crossBetween val="midCat"/>
      </c:valAx>
      <c:valAx>
        <c:axId val="94520448"/>
        <c:scaling>
          <c:orientation val="minMax"/>
        </c:scaling>
        <c:axPos val="l"/>
        <c:majorGridlines/>
        <c:numFmt formatCode="General" sourceLinked="1"/>
        <c:tickLblPos val="nextTo"/>
        <c:crossAx val="94506368"/>
        <c:crosses val="autoZero"/>
        <c:crossBetween val="midCat"/>
      </c:valAx>
    </c:plotArea>
    <c:plotVisOnly val="1"/>
  </c:chart>
  <c:spPr>
    <a:solidFill>
      <a:schemeClr val="accent1"/>
    </a:solidFill>
    <a:ln>
      <a:solidFill>
        <a:schemeClr val="accent1"/>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19050</xdr:rowOff>
    </xdr:from>
    <xdr:ext cx="2479461" cy="374141"/>
    <xdr:sp macro="" textlink="">
      <xdr:nvSpPr>
        <xdr:cNvPr id="2" name="TextBox 1"/>
        <xdr:cNvSpPr txBox="1"/>
      </xdr:nvSpPr>
      <xdr:spPr>
        <a:xfrm>
          <a:off x="28575" y="19050"/>
          <a:ext cx="247946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800" b="1" u="sng"/>
            <a:t>The Bisection Algorithm</a:t>
          </a:r>
        </a:p>
      </xdr:txBody>
    </xdr:sp>
    <xdr:clientData/>
  </xdr:oneCellAnchor>
  <xdr:oneCellAnchor>
    <xdr:from>
      <xdr:col>0</xdr:col>
      <xdr:colOff>142875</xdr:colOff>
      <xdr:row>2</xdr:row>
      <xdr:rowOff>38099</xdr:rowOff>
    </xdr:from>
    <xdr:ext cx="3629025" cy="1524001"/>
    <xdr:sp macro="" textlink="">
      <xdr:nvSpPr>
        <xdr:cNvPr id="3" name="TextBox 2"/>
        <xdr:cNvSpPr txBox="1"/>
      </xdr:nvSpPr>
      <xdr:spPr>
        <a:xfrm>
          <a:off x="142875" y="419099"/>
          <a:ext cx="3629025" cy="1524001"/>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a:t>This simulation will use the bisection</a:t>
          </a:r>
          <a:r>
            <a:rPr lang="en-US" sz="1200" baseline="0"/>
            <a:t> algorithm to determine the solution for e</a:t>
          </a:r>
          <a:r>
            <a:rPr lang="en-US" sz="1200" baseline="30000"/>
            <a:t>x</a:t>
          </a:r>
          <a:r>
            <a:rPr lang="en-US" sz="1200" baseline="0"/>
            <a:t> = 2x + 5.  The user will enter an initial value (guess) for both the left bound and the right bound.  Excel will determine if a solution exists, and use the Bisection Algorithm to numerically approximate the solution by solving </a:t>
          </a:r>
          <a:r>
            <a:rPr lang="en-US" sz="1100" baseline="0">
              <a:solidFill>
                <a:schemeClr val="tx1"/>
              </a:solidFill>
              <a:latin typeface="+mn-lt"/>
              <a:ea typeface="+mn-ea"/>
              <a:cs typeface="+mn-cs"/>
            </a:rPr>
            <a:t>e</a:t>
          </a:r>
          <a:r>
            <a:rPr lang="en-US" sz="1100" baseline="30000">
              <a:solidFill>
                <a:schemeClr val="tx1"/>
              </a:solidFill>
              <a:latin typeface="+mn-lt"/>
              <a:ea typeface="+mn-ea"/>
              <a:cs typeface="+mn-cs"/>
            </a:rPr>
            <a:t>x</a:t>
          </a:r>
          <a:r>
            <a:rPr lang="en-US" sz="1100" baseline="0">
              <a:solidFill>
                <a:schemeClr val="tx1"/>
              </a:solidFill>
              <a:latin typeface="+mn-lt"/>
              <a:ea typeface="+mn-ea"/>
              <a:cs typeface="+mn-cs"/>
            </a:rPr>
            <a:t> -2x - 5 = 0.</a:t>
          </a:r>
          <a:r>
            <a:rPr lang="en-US" sz="1200" baseline="0"/>
            <a:t> </a:t>
          </a:r>
          <a:endParaRPr lang="en-US" sz="1200"/>
        </a:p>
      </xdr:txBody>
    </xdr:sp>
    <xdr:clientData/>
  </xdr:oneCellAnchor>
  <xdr:oneCellAnchor>
    <xdr:from>
      <xdr:col>7</xdr:col>
      <xdr:colOff>314325</xdr:colOff>
      <xdr:row>2</xdr:row>
      <xdr:rowOff>142875</xdr:rowOff>
    </xdr:from>
    <xdr:ext cx="1489575" cy="264560"/>
    <xdr:sp macro="" textlink="">
      <xdr:nvSpPr>
        <xdr:cNvPr id="4" name="TextBox 3"/>
        <xdr:cNvSpPr txBox="1"/>
      </xdr:nvSpPr>
      <xdr:spPr>
        <a:xfrm>
          <a:off x="4619625" y="523875"/>
          <a:ext cx="148957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Function:  </a:t>
          </a:r>
          <a:r>
            <a:rPr lang="en-US" sz="1100" baseline="0">
              <a:solidFill>
                <a:schemeClr val="tx1"/>
              </a:solidFill>
              <a:latin typeface="+mn-lt"/>
              <a:ea typeface="+mn-ea"/>
              <a:cs typeface="+mn-cs"/>
            </a:rPr>
            <a:t>e</a:t>
          </a:r>
          <a:r>
            <a:rPr lang="en-US" sz="1100" baseline="30000">
              <a:solidFill>
                <a:schemeClr val="tx1"/>
              </a:solidFill>
              <a:latin typeface="+mn-lt"/>
              <a:ea typeface="+mn-ea"/>
              <a:cs typeface="+mn-cs"/>
            </a:rPr>
            <a:t>x</a:t>
          </a:r>
          <a:r>
            <a:rPr lang="en-US" sz="1100" baseline="0">
              <a:solidFill>
                <a:schemeClr val="tx1"/>
              </a:solidFill>
              <a:latin typeface="+mn-lt"/>
              <a:ea typeface="+mn-ea"/>
              <a:cs typeface="+mn-cs"/>
            </a:rPr>
            <a:t> -2x - 5 = 0</a:t>
          </a:r>
          <a:endParaRPr lang="en-US" sz="1100"/>
        </a:p>
      </xdr:txBody>
    </xdr:sp>
    <xdr:clientData/>
  </xdr:oneCellAnchor>
  <xdr:oneCellAnchor>
    <xdr:from>
      <xdr:col>8</xdr:col>
      <xdr:colOff>514351</xdr:colOff>
      <xdr:row>4</xdr:row>
      <xdr:rowOff>152400</xdr:rowOff>
    </xdr:from>
    <xdr:ext cx="1371600" cy="264560"/>
    <xdr:sp macro="" textlink="">
      <xdr:nvSpPr>
        <xdr:cNvPr id="5" name="TextBox 4"/>
        <xdr:cNvSpPr txBox="1"/>
      </xdr:nvSpPr>
      <xdr:spPr>
        <a:xfrm>
          <a:off x="5391151" y="914400"/>
          <a:ext cx="1371600"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Enter Left Boundary:</a:t>
          </a:r>
        </a:p>
      </xdr:txBody>
    </xdr:sp>
    <xdr:clientData/>
  </xdr:oneCellAnchor>
  <xdr:oneCellAnchor>
    <xdr:from>
      <xdr:col>8</xdr:col>
      <xdr:colOff>447675</xdr:colOff>
      <xdr:row>6</xdr:row>
      <xdr:rowOff>180975</xdr:rowOff>
    </xdr:from>
    <xdr:ext cx="1476375" cy="264560"/>
    <xdr:sp macro="" textlink="">
      <xdr:nvSpPr>
        <xdr:cNvPr id="6" name="TextBox 5"/>
        <xdr:cNvSpPr txBox="1"/>
      </xdr:nvSpPr>
      <xdr:spPr>
        <a:xfrm>
          <a:off x="5324475" y="1323975"/>
          <a:ext cx="147637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Enter Right Boundary:</a:t>
          </a:r>
        </a:p>
      </xdr:txBody>
    </xdr:sp>
    <xdr:clientData/>
  </xdr:oneCellAnchor>
  <xdr:twoCellAnchor>
    <xdr:from>
      <xdr:col>10</xdr:col>
      <xdr:colOff>628649</xdr:colOff>
      <xdr:row>10</xdr:row>
      <xdr:rowOff>161924</xdr:rowOff>
    </xdr:from>
    <xdr:to>
      <xdr:col>12</xdr:col>
      <xdr:colOff>5372100</xdr:colOff>
      <xdr:row>31</xdr:row>
      <xdr:rowOff>161925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85725</xdr:colOff>
      <xdr:row>0</xdr:row>
      <xdr:rowOff>76200</xdr:rowOff>
    </xdr:from>
    <xdr:ext cx="7258050" cy="752475"/>
    <xdr:sp macro="" textlink="">
      <xdr:nvSpPr>
        <xdr:cNvPr id="8" name="TextBox 7"/>
        <xdr:cNvSpPr txBox="1"/>
      </xdr:nvSpPr>
      <xdr:spPr>
        <a:xfrm>
          <a:off x="6391275" y="76200"/>
          <a:ext cx="7258050" cy="75247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a:t>Enter your choices for left</a:t>
          </a:r>
          <a:r>
            <a:rPr lang="en-US" sz="1200" baseline="0"/>
            <a:t> boundary and right boundary in the boxes to the lower left.  If a single solution exists between the boundaries the worksheet will indicate with "OK".  If either no solutions or multiple solutions exist the worksheet will state it.  Use the graph below to determine a better intial choice for boundaries.</a:t>
          </a:r>
          <a:endParaRPr lang="en-US" sz="1200"/>
        </a:p>
      </xdr:txBody>
    </xdr:sp>
    <xdr:clientData/>
  </xdr:oneCellAnchor>
  <xdr:twoCellAnchor>
    <xdr:from>
      <xdr:col>10</xdr:col>
      <xdr:colOff>647699</xdr:colOff>
      <xdr:row>34</xdr:row>
      <xdr:rowOff>171449</xdr:rowOff>
    </xdr:from>
    <xdr:to>
      <xdr:col>15</xdr:col>
      <xdr:colOff>561975</xdr:colOff>
      <xdr:row>51</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600076</xdr:colOff>
      <xdr:row>32</xdr:row>
      <xdr:rowOff>180975</xdr:rowOff>
    </xdr:from>
    <xdr:ext cx="4210050" cy="2914650"/>
    <xdr:sp macro="" textlink="">
      <xdr:nvSpPr>
        <xdr:cNvPr id="10" name="TextBox 9"/>
        <xdr:cNvSpPr txBox="1"/>
      </xdr:nvSpPr>
      <xdr:spPr>
        <a:xfrm>
          <a:off x="600076" y="6343650"/>
          <a:ext cx="4210050" cy="291465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The bisection method</a:t>
          </a:r>
          <a:r>
            <a:rPr lang="en-US" sz="1100" baseline="0"/>
            <a:t> checks the two initial boundary 'guesses' in</a:t>
          </a:r>
        </a:p>
        <a:p>
          <a:r>
            <a:rPr lang="en-US" sz="1100" baseline="0"/>
            <a:t>order to determine if a solution exists between them.  If the product</a:t>
          </a:r>
        </a:p>
        <a:p>
          <a:r>
            <a:rPr lang="en-US" sz="1100" baseline="0"/>
            <a:t>of f(a)*f(b) &lt; 0 at least one solution exists between the two values.  If</a:t>
          </a:r>
        </a:p>
        <a:p>
          <a:r>
            <a:rPr lang="en-US" sz="1100" baseline="0"/>
            <a:t>f(a)*f(b) &gt; 0 the function either doesn't cross the x-axis (no solutions)</a:t>
          </a:r>
        </a:p>
        <a:p>
          <a:r>
            <a:rPr lang="en-US" sz="1100" baseline="0"/>
            <a:t>or it crosses the axis more than once (multiple solutions).  Graph 1 can</a:t>
          </a:r>
        </a:p>
        <a:p>
          <a:r>
            <a:rPr lang="en-US" sz="1100" baseline="0"/>
            <a:t>be used to determine better left and right boundaries.  </a:t>
          </a:r>
        </a:p>
        <a:p>
          <a:endParaRPr lang="en-US" sz="1100" baseline="0"/>
        </a:p>
        <a:p>
          <a:r>
            <a:rPr lang="en-US" sz="1100" baseline="0"/>
            <a:t>Once appropriate boundary values are entered the bisection algorithm</a:t>
          </a:r>
        </a:p>
        <a:p>
          <a:r>
            <a:rPr lang="en-US" sz="1100" baseline="0"/>
            <a:t>will determine the midpoint between the initial boundaries, m.  The products of f(a)f(m) and f(b)f(m) are used to determine in which interval the solution exists.  The process of using the midpoint to narrow the interval continues until 20 iterations are carried out.</a:t>
          </a:r>
        </a:p>
        <a:p>
          <a:endParaRPr lang="en-US" sz="1100" baseline="0"/>
        </a:p>
        <a:p>
          <a:r>
            <a:rPr lang="en-US" sz="1100" baseline="0"/>
            <a:t>Graph 2 shows the boundaries of the final iteration and the value at which the function crosses the x-axis.  This graph allows for an accurate determination of the solution.   </a:t>
          </a:r>
        </a:p>
        <a:p>
          <a:endParaRPr lang="en-US" sz="1100"/>
        </a:p>
      </xdr:txBody>
    </xdr:sp>
    <xdr:clientData/>
  </xdr:oneCellAnchor>
  <xdr:oneCellAnchor>
    <xdr:from>
      <xdr:col>1</xdr:col>
      <xdr:colOff>190500</xdr:colOff>
      <xdr:row>34</xdr:row>
      <xdr:rowOff>161925</xdr:rowOff>
    </xdr:from>
    <xdr:ext cx="184731" cy="264560"/>
    <xdr:sp macro="" textlink="">
      <xdr:nvSpPr>
        <xdr:cNvPr id="11" name="TextBox 10"/>
        <xdr:cNvSpPr txBox="1"/>
      </xdr:nvSpPr>
      <xdr:spPr>
        <a:xfrm>
          <a:off x="800100" y="670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12</xdr:col>
      <xdr:colOff>1438275</xdr:colOff>
      <xdr:row>9</xdr:row>
      <xdr:rowOff>47625</xdr:rowOff>
    </xdr:from>
    <xdr:ext cx="2129878" cy="311496"/>
    <xdr:sp macro="" textlink="">
      <xdr:nvSpPr>
        <xdr:cNvPr id="12" name="TextBox 11"/>
        <xdr:cNvSpPr txBox="1"/>
      </xdr:nvSpPr>
      <xdr:spPr>
        <a:xfrm>
          <a:off x="9153525" y="1809750"/>
          <a:ext cx="2129878" cy="311496"/>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a:t>Graph</a:t>
          </a:r>
          <a:r>
            <a:rPr lang="en-US" sz="1400" baseline="0"/>
            <a:t> 1: Initial Boundaries</a:t>
          </a:r>
          <a:endParaRPr lang="en-US" sz="1400"/>
        </a:p>
      </xdr:txBody>
    </xdr:sp>
    <xdr:clientData/>
  </xdr:oneCellAnchor>
  <xdr:oneCellAnchor>
    <xdr:from>
      <xdr:col>12</xdr:col>
      <xdr:colOff>1924050</xdr:colOff>
      <xdr:row>33</xdr:row>
      <xdr:rowOff>47625</xdr:rowOff>
    </xdr:from>
    <xdr:ext cx="3036344" cy="311496"/>
    <xdr:sp macro="" textlink="">
      <xdr:nvSpPr>
        <xdr:cNvPr id="13" name="TextBox 12"/>
        <xdr:cNvSpPr txBox="1"/>
      </xdr:nvSpPr>
      <xdr:spPr>
        <a:xfrm>
          <a:off x="9639300" y="6400800"/>
          <a:ext cx="3036344" cy="311496"/>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a:t>Graph 2: Boundaries after 20 iterations</a:t>
          </a:r>
        </a:p>
      </xdr:txBody>
    </xdr:sp>
    <xdr:clientData/>
  </xdr:oneCellAnchor>
  <xdr:oneCellAnchor>
    <xdr:from>
      <xdr:col>7</xdr:col>
      <xdr:colOff>361950</xdr:colOff>
      <xdr:row>49</xdr:row>
      <xdr:rowOff>161925</xdr:rowOff>
    </xdr:from>
    <xdr:ext cx="876300" cy="264560"/>
    <xdr:sp macro="" textlink="">
      <xdr:nvSpPr>
        <xdr:cNvPr id="14" name="TextBox 13"/>
        <xdr:cNvSpPr txBox="1"/>
      </xdr:nvSpPr>
      <xdr:spPr>
        <a:xfrm>
          <a:off x="4667250" y="9563100"/>
          <a:ext cx="8763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a:t>Solution: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topLeftCell="F1" workbookViewId="0">
      <selection activeCell="H15" sqref="H15"/>
    </sheetView>
  </sheetViews>
  <sheetFormatPr defaultRowHeight="15"/>
  <cols>
    <col min="3" max="4" width="9.140625" style="2"/>
    <col min="5" max="5" width="9.28515625" style="8" bestFit="1" customWidth="1"/>
    <col min="6" max="6" width="9.5703125" style="8" bestFit="1" customWidth="1"/>
    <col min="9" max="9" width="9.140625" style="1"/>
    <col min="10" max="10" width="11.7109375" style="1" bestFit="1" customWidth="1"/>
    <col min="11" max="11" width="9.7109375" customWidth="1"/>
    <col min="12" max="12" width="11.42578125" style="1" customWidth="1"/>
    <col min="13" max="13" width="81.7109375" customWidth="1"/>
  </cols>
  <sheetData>
    <row r="1" spans="1:17">
      <c r="A1" s="4"/>
      <c r="B1" s="4"/>
      <c r="C1" s="6"/>
      <c r="D1" s="6"/>
      <c r="E1" s="7"/>
      <c r="F1" s="7"/>
      <c r="G1" s="4"/>
      <c r="H1" s="4"/>
      <c r="I1" s="5"/>
      <c r="J1" s="5"/>
      <c r="K1" s="4"/>
      <c r="L1" s="5"/>
      <c r="M1" s="5"/>
      <c r="N1" s="4"/>
      <c r="O1" s="4"/>
      <c r="P1" s="4"/>
      <c r="Q1" s="4"/>
    </row>
    <row r="2" spans="1:17">
      <c r="A2" s="4"/>
      <c r="B2" s="4"/>
      <c r="C2" s="6"/>
      <c r="D2" s="6"/>
      <c r="E2" s="7"/>
      <c r="F2" s="7"/>
      <c r="G2" s="4"/>
      <c r="H2" s="4"/>
      <c r="I2" s="5"/>
      <c r="J2" s="5"/>
      <c r="K2" s="4"/>
      <c r="L2" s="5"/>
      <c r="M2" s="4"/>
      <c r="N2" s="4"/>
      <c r="O2" s="4"/>
      <c r="P2" s="4"/>
      <c r="Q2" s="4"/>
    </row>
    <row r="3" spans="1:17">
      <c r="A3" s="4"/>
      <c r="B3" s="4"/>
      <c r="C3" s="6"/>
      <c r="D3" s="6"/>
      <c r="E3" s="7"/>
      <c r="F3" s="7"/>
      <c r="G3" s="4"/>
      <c r="H3" s="4"/>
      <c r="I3" s="5"/>
      <c r="J3" s="5"/>
      <c r="K3" s="4"/>
      <c r="L3" s="5"/>
      <c r="M3" s="4"/>
      <c r="N3" s="4"/>
      <c r="O3" s="4"/>
      <c r="P3" s="4"/>
      <c r="Q3" s="4"/>
    </row>
    <row r="4" spans="1:17">
      <c r="A4" s="4"/>
      <c r="B4" s="4"/>
      <c r="C4" s="6"/>
      <c r="D4" s="6"/>
      <c r="E4" s="7"/>
      <c r="F4" s="7"/>
      <c r="G4" s="4"/>
      <c r="H4" s="4"/>
      <c r="I4" s="5"/>
      <c r="J4" s="5"/>
      <c r="K4" s="4"/>
      <c r="L4" s="5"/>
      <c r="M4" s="4"/>
      <c r="N4" s="4"/>
      <c r="O4" s="4"/>
      <c r="P4" s="4"/>
      <c r="Q4" s="4"/>
    </row>
    <row r="5" spans="1:17">
      <c r="A5" s="4"/>
      <c r="B5" s="4"/>
      <c r="C5" s="6"/>
      <c r="D5" s="6"/>
      <c r="E5" s="7"/>
      <c r="F5" s="7"/>
      <c r="G5" s="4"/>
      <c r="H5" s="4"/>
      <c r="I5" s="5"/>
      <c r="J5" s="5"/>
      <c r="K5" s="4"/>
      <c r="L5" s="5"/>
      <c r="M5" s="4"/>
      <c r="N5" s="4"/>
      <c r="O5" s="4"/>
      <c r="P5" s="4"/>
      <c r="Q5" s="4"/>
    </row>
    <row r="6" spans="1:17">
      <c r="A6" s="4"/>
      <c r="B6" s="4"/>
      <c r="C6" s="6"/>
      <c r="D6" s="6"/>
      <c r="E6" s="7"/>
      <c r="F6" s="7"/>
      <c r="G6" s="4"/>
      <c r="H6" s="4"/>
      <c r="I6" s="5"/>
      <c r="J6" s="5"/>
      <c r="K6" s="4"/>
      <c r="L6" s="3">
        <v>-5</v>
      </c>
      <c r="M6" s="4"/>
      <c r="N6" s="4"/>
      <c r="O6" s="4"/>
      <c r="P6" s="4"/>
      <c r="Q6" s="4"/>
    </row>
    <row r="7" spans="1:17" ht="18.75">
      <c r="A7" s="4"/>
      <c r="B7" s="4"/>
      <c r="C7" s="6"/>
      <c r="D7" s="6"/>
      <c r="E7" s="7"/>
      <c r="F7" s="7"/>
      <c r="G7" s="4"/>
      <c r="H7" s="4"/>
      <c r="I7" s="5"/>
      <c r="J7" s="5"/>
      <c r="K7" s="4"/>
      <c r="L7" s="5"/>
      <c r="M7" s="9" t="str">
        <f>IF(L6&gt;L8,"Make left bound smaller than right bound.",IF((EXP(L6)-2*L6-5)*(EXP(L8)-2*L8-5)&gt;0,"Either no solutions or multiple solutions between left and right bounds.","OK"))</f>
        <v>Either no solutions or multiple solutions between left and right bounds.</v>
      </c>
      <c r="N7" s="4"/>
      <c r="O7" s="4"/>
      <c r="P7" s="4"/>
      <c r="Q7" s="4"/>
    </row>
    <row r="8" spans="1:17">
      <c r="A8" s="4"/>
      <c r="B8" s="4"/>
      <c r="C8" s="6"/>
      <c r="D8" s="6"/>
      <c r="E8" s="7"/>
      <c r="F8" s="7"/>
      <c r="G8" s="4"/>
      <c r="H8" s="4"/>
      <c r="I8" s="5"/>
      <c r="J8" s="5"/>
      <c r="K8" s="4"/>
      <c r="L8" s="3">
        <v>4</v>
      </c>
      <c r="M8" s="4"/>
      <c r="N8" s="4"/>
      <c r="O8" s="4"/>
      <c r="P8" s="4"/>
      <c r="Q8" s="4"/>
    </row>
    <row r="9" spans="1:17">
      <c r="A9" s="4"/>
      <c r="B9" s="4"/>
      <c r="C9" s="6"/>
      <c r="D9" s="6"/>
      <c r="E9" s="7"/>
      <c r="F9" s="7"/>
      <c r="G9" s="4"/>
      <c r="H9" s="4"/>
      <c r="I9" s="5"/>
      <c r="J9" s="5"/>
      <c r="K9" s="4"/>
      <c r="L9" s="5"/>
      <c r="M9" s="4"/>
      <c r="N9" s="4"/>
      <c r="O9" s="4"/>
      <c r="P9" s="4"/>
      <c r="Q9" s="4"/>
    </row>
    <row r="10" spans="1:17">
      <c r="A10" s="4"/>
      <c r="B10" s="4"/>
      <c r="C10" s="6"/>
      <c r="D10" s="6"/>
      <c r="E10" s="7"/>
      <c r="F10" s="7"/>
      <c r="G10" s="4"/>
      <c r="H10" s="4"/>
      <c r="I10" s="5"/>
      <c r="J10" s="5"/>
      <c r="K10" s="4"/>
      <c r="L10" s="5"/>
      <c r="M10" s="4"/>
      <c r="N10" s="4"/>
      <c r="O10" s="4"/>
      <c r="P10" s="4"/>
      <c r="Q10" s="4"/>
    </row>
    <row r="11" spans="1:17">
      <c r="A11" s="4"/>
      <c r="B11" s="4"/>
      <c r="C11" s="6"/>
      <c r="D11" s="6"/>
      <c r="E11" s="7"/>
      <c r="F11" s="7"/>
      <c r="G11" s="4"/>
      <c r="H11" s="4"/>
      <c r="I11" s="5"/>
      <c r="J11" s="5"/>
      <c r="K11" s="4"/>
      <c r="L11" s="5"/>
      <c r="M11" s="4"/>
      <c r="N11" s="4"/>
      <c r="O11" s="4"/>
      <c r="P11" s="4"/>
      <c r="Q11" s="4"/>
    </row>
    <row r="12" spans="1:17" ht="15.75" thickBot="1">
      <c r="A12" s="4"/>
      <c r="B12" s="10" t="s">
        <v>3</v>
      </c>
      <c r="C12" s="11" t="s">
        <v>0</v>
      </c>
      <c r="D12" s="11" t="s">
        <v>1</v>
      </c>
      <c r="E12" s="12" t="s">
        <v>2</v>
      </c>
      <c r="F12" s="12" t="s">
        <v>6</v>
      </c>
      <c r="G12" s="4"/>
      <c r="H12" s="4"/>
      <c r="I12" s="10" t="s">
        <v>4</v>
      </c>
      <c r="J12" s="10" t="s">
        <v>5</v>
      </c>
      <c r="K12" s="4"/>
      <c r="L12" s="5"/>
      <c r="M12" s="4"/>
      <c r="N12" s="4"/>
      <c r="O12" s="4"/>
      <c r="P12" s="4"/>
      <c r="Q12" s="4"/>
    </row>
    <row r="13" spans="1:17" ht="15.75" thickTop="1">
      <c r="A13" s="4"/>
      <c r="B13" s="13">
        <v>1</v>
      </c>
      <c r="C13" s="14">
        <f>L6</f>
        <v>-5</v>
      </c>
      <c r="D13" s="14">
        <f>L8</f>
        <v>4</v>
      </c>
      <c r="E13" s="15">
        <f>EXP(C13)-2*C13-5</f>
        <v>5.0067379469990847</v>
      </c>
      <c r="F13" s="15">
        <f>EXP(D13)-2*D13-5</f>
        <v>41.598150033144236</v>
      </c>
      <c r="G13" s="4"/>
      <c r="H13" s="4"/>
      <c r="I13" s="19">
        <f>C13</f>
        <v>-5</v>
      </c>
      <c r="J13" s="13">
        <f>EXP(I13)-2*I13-5</f>
        <v>5.0067379469990847</v>
      </c>
      <c r="K13" s="4"/>
      <c r="L13" s="5"/>
      <c r="M13" s="4"/>
      <c r="N13" s="4"/>
      <c r="O13" s="4"/>
      <c r="P13" s="4"/>
      <c r="Q13" s="4"/>
    </row>
    <row r="14" spans="1:17">
      <c r="A14" s="4"/>
      <c r="B14" s="16">
        <v>2</v>
      </c>
      <c r="C14" s="17">
        <f>IF((EXP(AVERAGE(C13:D13))-2*AVERAGE(C13:D13)-5)*F13&gt;0,C13,AVERAGE(C13:D13))</f>
        <v>-0.5</v>
      </c>
      <c r="D14" s="17">
        <f>IF(C14=C13,AVERAGE(C13:D13),D13)</f>
        <v>4</v>
      </c>
      <c r="E14" s="18">
        <f>EXP(C14)-2*C14-5</f>
        <v>-3.3934693402873668</v>
      </c>
      <c r="F14" s="18">
        <f>EXP(D14)-2*D14-5</f>
        <v>41.598150033144236</v>
      </c>
      <c r="G14" s="4"/>
      <c r="H14" s="4"/>
      <c r="I14" s="20">
        <f>I13+($I$32-$I$13)/19</f>
        <v>-4.5263157894736841</v>
      </c>
      <c r="J14" s="16">
        <f t="shared" ref="J14:J32" si="0">EXP(I14)-2*I14-5</f>
        <v>4.0634520465555664</v>
      </c>
      <c r="K14" s="4"/>
      <c r="L14" s="5"/>
      <c r="M14" s="4"/>
      <c r="N14" s="4"/>
      <c r="O14" s="4"/>
      <c r="P14" s="4"/>
      <c r="Q14" s="4"/>
    </row>
    <row r="15" spans="1:17">
      <c r="A15" s="4"/>
      <c r="B15" s="16">
        <v>3</v>
      </c>
      <c r="C15" s="17">
        <f t="shared" ref="C15:C32" si="1">IF((EXP(AVERAGE(C14:D14))-2*AVERAGE(C14:D14)-5)*F14&gt;0,C14,AVERAGE(C14:D14))</f>
        <v>1.75</v>
      </c>
      <c r="D15" s="17">
        <f t="shared" ref="D15:D32" si="2">IF(C15=C14,AVERAGE(C14:D14),D14)</f>
        <v>4</v>
      </c>
      <c r="E15" s="18">
        <f t="shared" ref="E15:E32" si="3">EXP(C15)-2*C15-5</f>
        <v>-2.7453973239942693</v>
      </c>
      <c r="F15" s="18">
        <f t="shared" ref="F15:F32" si="4">EXP(D15)-2*D15-5</f>
        <v>41.598150033144236</v>
      </c>
      <c r="G15" s="4"/>
      <c r="H15" s="4"/>
      <c r="I15" s="20">
        <f t="shared" ref="I15:I31" si="5">I14+($I$32-$I$13)/19</f>
        <v>-4.0526315789473681</v>
      </c>
      <c r="J15" s="16">
        <f t="shared" si="0"/>
        <v>3.1226397444538136</v>
      </c>
      <c r="K15" s="4"/>
      <c r="L15" s="5"/>
      <c r="M15" s="4"/>
      <c r="N15" s="4"/>
      <c r="O15" s="4"/>
      <c r="P15" s="4"/>
      <c r="Q15" s="4"/>
    </row>
    <row r="16" spans="1:17">
      <c r="A16" s="4"/>
      <c r="B16" s="16">
        <v>4</v>
      </c>
      <c r="C16" s="17">
        <f t="shared" si="1"/>
        <v>1.75</v>
      </c>
      <c r="D16" s="17">
        <f t="shared" si="2"/>
        <v>2.875</v>
      </c>
      <c r="E16" s="18">
        <f t="shared" si="3"/>
        <v>-2.7453973239942693</v>
      </c>
      <c r="F16" s="18">
        <f t="shared" si="4"/>
        <v>6.9754241214616428</v>
      </c>
      <c r="G16" s="4"/>
      <c r="H16" s="4"/>
      <c r="I16" s="20">
        <f t="shared" si="5"/>
        <v>-3.5789473684210522</v>
      </c>
      <c r="J16" s="16">
        <f t="shared" si="0"/>
        <v>2.1857997933866402</v>
      </c>
      <c r="K16" s="4"/>
      <c r="L16" s="5"/>
      <c r="M16" s="4"/>
      <c r="N16" s="4"/>
      <c r="O16" s="4"/>
      <c r="P16" s="4"/>
      <c r="Q16" s="4"/>
    </row>
    <row r="17" spans="1:17">
      <c r="A17" s="4"/>
      <c r="B17" s="16">
        <v>5</v>
      </c>
      <c r="C17" s="17">
        <f t="shared" si="1"/>
        <v>1.75</v>
      </c>
      <c r="D17" s="17">
        <f t="shared" si="2"/>
        <v>2.3125</v>
      </c>
      <c r="E17" s="18">
        <f t="shared" si="3"/>
        <v>-2.7453973239942693</v>
      </c>
      <c r="F17" s="18">
        <f t="shared" si="4"/>
        <v>0.47464222548005353</v>
      </c>
      <c r="G17" s="4"/>
      <c r="H17" s="4"/>
      <c r="I17" s="20">
        <f t="shared" si="5"/>
        <v>-3.1052631578947363</v>
      </c>
      <c r="J17" s="16">
        <f t="shared" si="0"/>
        <v>1.2553390399747624</v>
      </c>
      <c r="K17" s="4"/>
      <c r="L17" s="5"/>
      <c r="M17" s="4"/>
      <c r="N17" s="4"/>
      <c r="O17" s="4"/>
      <c r="P17" s="4"/>
      <c r="Q17" s="4"/>
    </row>
    <row r="18" spans="1:17">
      <c r="A18" s="4"/>
      <c r="B18" s="16">
        <v>6</v>
      </c>
      <c r="C18" s="17">
        <f t="shared" si="1"/>
        <v>2.03125</v>
      </c>
      <c r="D18" s="17">
        <f t="shared" si="2"/>
        <v>2.3125</v>
      </c>
      <c r="E18" s="18">
        <f t="shared" si="3"/>
        <v>-1.4388900822872639</v>
      </c>
      <c r="F18" s="18">
        <f t="shared" si="4"/>
        <v>0.47464222548005353</v>
      </c>
      <c r="G18" s="4"/>
      <c r="H18" s="4"/>
      <c r="I18" s="20">
        <f t="shared" si="5"/>
        <v>-2.6315789473684204</v>
      </c>
      <c r="J18" s="16">
        <f t="shared" si="0"/>
        <v>0.33512263867856351</v>
      </c>
      <c r="K18" s="4"/>
      <c r="L18" s="5"/>
      <c r="M18" s="4"/>
      <c r="N18" s="4"/>
      <c r="O18" s="4"/>
      <c r="P18" s="4"/>
      <c r="Q18" s="4"/>
    </row>
    <row r="19" spans="1:17">
      <c r="A19" s="4"/>
      <c r="B19" s="16">
        <v>7</v>
      </c>
      <c r="C19" s="17">
        <f t="shared" si="1"/>
        <v>2.171875</v>
      </c>
      <c r="D19" s="17">
        <f t="shared" si="2"/>
        <v>2.3125</v>
      </c>
      <c r="E19" s="18">
        <f t="shared" si="3"/>
        <v>-0.56902877163496157</v>
      </c>
      <c r="F19" s="18">
        <f t="shared" si="4"/>
        <v>0.47464222548005353</v>
      </c>
      <c r="G19" s="4"/>
      <c r="H19" s="4"/>
      <c r="I19" s="20">
        <f t="shared" si="5"/>
        <v>-2.1578947368421044</v>
      </c>
      <c r="J19" s="16">
        <f t="shared" si="0"/>
        <v>-0.56864235980165123</v>
      </c>
      <c r="K19" s="4"/>
      <c r="L19" s="5"/>
      <c r="M19" s="4"/>
      <c r="N19" s="4"/>
      <c r="O19" s="4"/>
      <c r="P19" s="4"/>
      <c r="Q19" s="4"/>
    </row>
    <row r="20" spans="1:17">
      <c r="A20" s="4"/>
      <c r="B20" s="16">
        <v>8</v>
      </c>
      <c r="C20" s="17">
        <f t="shared" si="1"/>
        <v>2.2421875</v>
      </c>
      <c r="D20" s="17">
        <f t="shared" si="2"/>
        <v>2.3125</v>
      </c>
      <c r="E20" s="18">
        <f t="shared" si="3"/>
        <v>-7.0473309690516572E-2</v>
      </c>
      <c r="F20" s="18">
        <f t="shared" si="4"/>
        <v>0.47464222548005353</v>
      </c>
      <c r="G20" s="4"/>
      <c r="H20" s="4"/>
      <c r="I20" s="20">
        <f t="shared" si="5"/>
        <v>-1.6842105263157887</v>
      </c>
      <c r="J20" s="16">
        <f t="shared" si="0"/>
        <v>-1.445988054107473</v>
      </c>
      <c r="K20" s="4"/>
      <c r="L20" s="5"/>
      <c r="M20" s="4"/>
      <c r="N20" s="4"/>
      <c r="O20" s="4"/>
      <c r="P20" s="4"/>
      <c r="Q20" s="4"/>
    </row>
    <row r="21" spans="1:17">
      <c r="A21" s="4"/>
      <c r="B21" s="16">
        <v>9</v>
      </c>
      <c r="C21" s="17">
        <f t="shared" si="1"/>
        <v>2.2421875</v>
      </c>
      <c r="D21" s="17">
        <f t="shared" si="2"/>
        <v>2.27734375</v>
      </c>
      <c r="E21" s="18">
        <f t="shared" si="3"/>
        <v>-7.0473309690516572E-2</v>
      </c>
      <c r="F21" s="18">
        <f t="shared" si="4"/>
        <v>0.19605806215921895</v>
      </c>
      <c r="G21" s="4"/>
      <c r="H21" s="4"/>
      <c r="I21" s="20">
        <f t="shared" si="5"/>
        <v>-1.210526315789473</v>
      </c>
      <c r="J21" s="16">
        <f t="shared" si="0"/>
        <v>-2.280906993633391</v>
      </c>
      <c r="K21" s="4"/>
      <c r="L21" s="5"/>
      <c r="M21" s="4"/>
      <c r="N21" s="4"/>
      <c r="O21" s="4"/>
      <c r="P21" s="4"/>
      <c r="Q21" s="4"/>
    </row>
    <row r="22" spans="1:17">
      <c r="A22" s="4"/>
      <c r="B22" s="16">
        <v>10</v>
      </c>
      <c r="C22" s="17">
        <f t="shared" si="1"/>
        <v>2.2421875</v>
      </c>
      <c r="D22" s="17">
        <f t="shared" si="2"/>
        <v>2.259765625</v>
      </c>
      <c r="E22" s="18">
        <f t="shared" si="3"/>
        <v>-7.0473309690516572E-2</v>
      </c>
      <c r="F22" s="18">
        <f t="shared" si="4"/>
        <v>6.1312143427761256E-2</v>
      </c>
      <c r="G22" s="4"/>
      <c r="H22" s="4"/>
      <c r="I22" s="20">
        <f t="shared" si="5"/>
        <v>-0.7368421052631573</v>
      </c>
      <c r="J22" s="16">
        <f t="shared" si="0"/>
        <v>-3.0476928169624529</v>
      </c>
      <c r="K22" s="4"/>
      <c r="L22" s="5"/>
      <c r="M22" s="4"/>
      <c r="N22" s="4"/>
      <c r="O22" s="4"/>
      <c r="P22" s="4"/>
      <c r="Q22" s="4"/>
    </row>
    <row r="23" spans="1:17">
      <c r="A23" s="4"/>
      <c r="B23" s="16">
        <v>11</v>
      </c>
      <c r="C23" s="17">
        <f t="shared" si="1"/>
        <v>2.2509765625</v>
      </c>
      <c r="D23" s="17">
        <f t="shared" si="2"/>
        <v>2.259765625</v>
      </c>
      <c r="E23" s="18">
        <f t="shared" si="3"/>
        <v>-4.9473960357371283E-3</v>
      </c>
      <c r="F23" s="18">
        <f t="shared" si="4"/>
        <v>6.1312143427761256E-2</v>
      </c>
      <c r="G23" s="4"/>
      <c r="H23" s="4"/>
      <c r="I23" s="20">
        <f t="shared" si="5"/>
        <v>-0.26315789473684154</v>
      </c>
      <c r="J23" s="16">
        <f t="shared" si="0"/>
        <v>-3.7050636839325808</v>
      </c>
      <c r="K23" s="4"/>
      <c r="L23" s="5"/>
      <c r="M23" s="4"/>
      <c r="N23" s="4"/>
      <c r="O23" s="4"/>
      <c r="P23" s="4"/>
      <c r="Q23" s="4"/>
    </row>
    <row r="24" spans="1:17">
      <c r="A24" s="4"/>
      <c r="B24" s="16">
        <v>12</v>
      </c>
      <c r="C24" s="17">
        <f t="shared" si="1"/>
        <v>2.2509765625</v>
      </c>
      <c r="D24" s="17">
        <f t="shared" si="2"/>
        <v>2.25537109375</v>
      </c>
      <c r="E24" s="18">
        <f t="shared" si="3"/>
        <v>-4.9473960357371283E-3</v>
      </c>
      <c r="F24" s="18">
        <f t="shared" si="4"/>
        <v>2.8090267035139505E-2</v>
      </c>
      <c r="G24" s="4"/>
      <c r="H24" s="4"/>
      <c r="I24" s="20">
        <f t="shared" si="5"/>
        <v>0.21052631578947423</v>
      </c>
      <c r="J24" s="16">
        <f t="shared" si="0"/>
        <v>-4.186725096480604</v>
      </c>
      <c r="K24" s="4"/>
      <c r="L24" s="5"/>
      <c r="M24" s="4"/>
      <c r="N24" s="4"/>
      <c r="O24" s="4"/>
      <c r="P24" s="4"/>
      <c r="Q24" s="4"/>
    </row>
    <row r="25" spans="1:17">
      <c r="A25" s="4"/>
      <c r="B25" s="16">
        <v>13</v>
      </c>
      <c r="C25" s="17">
        <f t="shared" si="1"/>
        <v>2.2509765625</v>
      </c>
      <c r="D25" s="17">
        <f t="shared" si="2"/>
        <v>2.253173828125</v>
      </c>
      <c r="E25" s="18">
        <f t="shared" si="3"/>
        <v>-4.9473960357371283E-3</v>
      </c>
      <c r="F25" s="18">
        <f t="shared" si="4"/>
        <v>1.1548459402369815E-2</v>
      </c>
      <c r="G25" s="4"/>
      <c r="H25" s="4"/>
      <c r="I25" s="20">
        <f t="shared" si="5"/>
        <v>0.68421052631579005</v>
      </c>
      <c r="J25" s="16">
        <f t="shared" si="0"/>
        <v>-4.3862147347052645</v>
      </c>
      <c r="K25" s="4"/>
      <c r="L25" s="5"/>
      <c r="M25" s="4"/>
      <c r="N25" s="4"/>
      <c r="O25" s="4"/>
      <c r="P25" s="4"/>
      <c r="Q25" s="4"/>
    </row>
    <row r="26" spans="1:17">
      <c r="A26" s="4"/>
      <c r="B26" s="16">
        <v>14</v>
      </c>
      <c r="C26" s="17">
        <f t="shared" si="1"/>
        <v>2.2509765625</v>
      </c>
      <c r="D26" s="17">
        <f t="shared" si="2"/>
        <v>2.2520751953125</v>
      </c>
      <c r="E26" s="18">
        <f t="shared" si="3"/>
        <v>-4.9473960357371283E-3</v>
      </c>
      <c r="F26" s="18">
        <f t="shared" si="4"/>
        <v>3.2947939678233951E-3</v>
      </c>
      <c r="G26" s="4"/>
      <c r="H26" s="4"/>
      <c r="I26" s="20">
        <f t="shared" si="5"/>
        <v>1.1578947368421058</v>
      </c>
      <c r="J26" s="16">
        <f t="shared" si="0"/>
        <v>-4.1325647824243266</v>
      </c>
      <c r="K26" s="4"/>
      <c r="L26" s="5"/>
      <c r="M26" s="4"/>
      <c r="N26" s="4"/>
      <c r="O26" s="4"/>
      <c r="P26" s="4"/>
      <c r="Q26" s="4"/>
    </row>
    <row r="27" spans="1:17">
      <c r="A27" s="4"/>
      <c r="B27" s="16">
        <v>15</v>
      </c>
      <c r="C27" s="17">
        <f t="shared" si="1"/>
        <v>2.25152587890625</v>
      </c>
      <c r="D27" s="17">
        <f t="shared" si="2"/>
        <v>2.2520751953125</v>
      </c>
      <c r="E27" s="18">
        <f t="shared" si="3"/>
        <v>-8.2773467498320485E-4</v>
      </c>
      <c r="F27" s="18">
        <f t="shared" si="4"/>
        <v>3.2947939678233951E-3</v>
      </c>
      <c r="G27" s="4"/>
      <c r="H27" s="4"/>
      <c r="I27" s="20">
        <f t="shared" si="5"/>
        <v>1.6315789473684215</v>
      </c>
      <c r="J27" s="16">
        <f t="shared" si="0"/>
        <v>-3.1512180611239962</v>
      </c>
      <c r="K27" s="4"/>
      <c r="L27" s="5"/>
      <c r="M27" s="4"/>
      <c r="N27" s="4"/>
      <c r="O27" s="4"/>
      <c r="P27" s="4"/>
      <c r="Q27" s="4"/>
    </row>
    <row r="28" spans="1:17">
      <c r="A28" s="4"/>
      <c r="B28" s="16">
        <v>16</v>
      </c>
      <c r="C28" s="17">
        <f t="shared" si="1"/>
        <v>2.25152587890625</v>
      </c>
      <c r="D28" s="17">
        <f t="shared" si="2"/>
        <v>2.251800537109375</v>
      </c>
      <c r="E28" s="18">
        <f t="shared" si="3"/>
        <v>-8.2773467498320485E-4</v>
      </c>
      <c r="F28" s="18">
        <f t="shared" si="4"/>
        <v>1.2331711377164822E-3</v>
      </c>
      <c r="G28" s="4"/>
      <c r="H28" s="4"/>
      <c r="I28" s="20">
        <f t="shared" si="5"/>
        <v>2.1052631578947372</v>
      </c>
      <c r="J28" s="16">
        <f t="shared" si="0"/>
        <v>-1.0012632580393728</v>
      </c>
      <c r="K28" s="4"/>
      <c r="L28" s="5"/>
      <c r="M28" s="4"/>
      <c r="N28" s="4"/>
      <c r="O28" s="4"/>
      <c r="P28" s="4"/>
      <c r="Q28" s="4"/>
    </row>
    <row r="29" spans="1:17">
      <c r="A29" s="4"/>
      <c r="B29" s="16">
        <v>17</v>
      </c>
      <c r="C29" s="17">
        <f t="shared" si="1"/>
        <v>2.25152587890625</v>
      </c>
      <c r="D29" s="17">
        <f t="shared" si="2"/>
        <v>2.2516632080078125</v>
      </c>
      <c r="E29" s="18">
        <f t="shared" si="3"/>
        <v>-8.2773467498320485E-4</v>
      </c>
      <c r="F29" s="18">
        <f t="shared" si="4"/>
        <v>2.0262861649911201E-4</v>
      </c>
      <c r="G29" s="4"/>
      <c r="H29" s="4"/>
      <c r="I29" s="20">
        <f t="shared" si="5"/>
        <v>2.5789473684210531</v>
      </c>
      <c r="J29" s="16">
        <f t="shared" si="0"/>
        <v>3.0253590073068128</v>
      </c>
      <c r="K29" s="4"/>
      <c r="L29" s="5"/>
      <c r="M29" s="4"/>
      <c r="N29" s="4"/>
      <c r="O29" s="4"/>
      <c r="P29" s="4"/>
      <c r="Q29" s="4"/>
    </row>
    <row r="30" spans="1:17">
      <c r="A30" s="4"/>
      <c r="B30" s="16">
        <v>18</v>
      </c>
      <c r="C30" s="17">
        <f t="shared" si="1"/>
        <v>2.2515945434570312</v>
      </c>
      <c r="D30" s="17">
        <f t="shared" si="2"/>
        <v>2.2516632080078125</v>
      </c>
      <c r="E30" s="18">
        <f t="shared" si="3"/>
        <v>-3.1257543142082511E-4</v>
      </c>
      <c r="F30" s="18">
        <f t="shared" si="4"/>
        <v>2.0262861649911201E-4</v>
      </c>
      <c r="G30" s="4"/>
      <c r="H30" s="4"/>
      <c r="I30" s="20">
        <f t="shared" si="5"/>
        <v>3.052631578947369</v>
      </c>
      <c r="J30" s="16">
        <f t="shared" si="0"/>
        <v>10.065721138745532</v>
      </c>
      <c r="K30" s="4"/>
      <c r="L30" s="5"/>
      <c r="M30" s="4"/>
      <c r="N30" s="4"/>
      <c r="O30" s="4"/>
      <c r="P30" s="4"/>
      <c r="Q30" s="4"/>
    </row>
    <row r="31" spans="1:17">
      <c r="A31" s="4"/>
      <c r="B31" s="16">
        <v>19</v>
      </c>
      <c r="C31" s="17">
        <f t="shared" si="1"/>
        <v>2.2516288757324219</v>
      </c>
      <c r="D31" s="17">
        <f t="shared" si="2"/>
        <v>2.2516632080078125</v>
      </c>
      <c r="E31" s="18">
        <f t="shared" si="3"/>
        <v>-5.4979008197619805E-5</v>
      </c>
      <c r="F31" s="18">
        <f t="shared" si="4"/>
        <v>2.0262861649911201E-4</v>
      </c>
      <c r="G31" s="4"/>
      <c r="H31" s="4"/>
      <c r="I31" s="20">
        <f t="shared" si="5"/>
        <v>3.526315789473685</v>
      </c>
      <c r="J31" s="16">
        <f t="shared" si="0"/>
        <v>21.945847460228883</v>
      </c>
      <c r="K31" s="4"/>
      <c r="L31" s="5"/>
      <c r="M31" s="4"/>
      <c r="N31" s="4"/>
      <c r="O31" s="4"/>
      <c r="P31" s="4"/>
      <c r="Q31" s="4"/>
    </row>
    <row r="32" spans="1:17">
      <c r="A32" s="4"/>
      <c r="B32" s="16">
        <v>20</v>
      </c>
      <c r="C32" s="17">
        <f t="shared" si="1"/>
        <v>2.2516288757324219</v>
      </c>
      <c r="D32" s="17">
        <f t="shared" si="2"/>
        <v>2.2516460418701172</v>
      </c>
      <c r="E32" s="18">
        <f t="shared" si="3"/>
        <v>-5.4979008197619805E-5</v>
      </c>
      <c r="F32" s="18">
        <f t="shared" si="4"/>
        <v>7.3823403942796517E-5</v>
      </c>
      <c r="G32" s="4"/>
      <c r="H32" s="4"/>
      <c r="I32" s="20">
        <f>D13</f>
        <v>4</v>
      </c>
      <c r="J32" s="16">
        <f t="shared" si="0"/>
        <v>41.598150033144236</v>
      </c>
      <c r="K32" s="4"/>
      <c r="L32" s="5"/>
      <c r="M32" s="4"/>
      <c r="N32" s="4"/>
      <c r="O32" s="4"/>
      <c r="P32" s="4"/>
      <c r="Q32" s="4"/>
    </row>
    <row r="33" spans="1:17">
      <c r="A33" s="4"/>
      <c r="B33" s="4"/>
      <c r="C33" s="6"/>
      <c r="D33" s="6"/>
      <c r="E33" s="7"/>
      <c r="F33" s="7"/>
      <c r="G33" s="4"/>
      <c r="H33" s="4"/>
      <c r="I33" s="5"/>
      <c r="J33" s="5"/>
      <c r="K33" s="4"/>
      <c r="L33" s="5"/>
      <c r="M33" s="4"/>
      <c r="N33" s="4"/>
      <c r="O33" s="4"/>
      <c r="P33" s="4"/>
      <c r="Q33" s="4"/>
    </row>
    <row r="34" spans="1:17">
      <c r="A34" s="4"/>
      <c r="B34" s="4"/>
      <c r="C34" s="6"/>
      <c r="D34" s="6"/>
      <c r="E34" s="7"/>
      <c r="F34" s="7"/>
      <c r="G34" s="4"/>
      <c r="H34" s="4"/>
      <c r="I34" s="5"/>
      <c r="J34" s="5"/>
      <c r="K34" s="4"/>
      <c r="L34" s="5"/>
      <c r="M34" s="4"/>
      <c r="N34" s="4"/>
      <c r="O34" s="4"/>
      <c r="P34" s="4"/>
      <c r="Q34" s="4"/>
    </row>
    <row r="35" spans="1:17">
      <c r="A35" s="4"/>
      <c r="B35" s="4"/>
      <c r="C35" s="6"/>
      <c r="D35" s="6"/>
      <c r="E35" s="7"/>
      <c r="F35" s="7"/>
      <c r="G35" s="4"/>
      <c r="H35" s="4"/>
      <c r="I35" s="5"/>
      <c r="J35" s="5"/>
      <c r="K35" s="4"/>
      <c r="L35" s="5"/>
      <c r="M35" s="4"/>
      <c r="N35" s="4"/>
      <c r="O35" s="4"/>
      <c r="P35" s="4"/>
      <c r="Q35" s="4"/>
    </row>
    <row r="36" spans="1:17">
      <c r="A36" s="4"/>
      <c r="B36" s="4"/>
      <c r="C36" s="6"/>
      <c r="D36" s="6"/>
      <c r="E36" s="7"/>
      <c r="F36" s="7"/>
      <c r="G36" s="4"/>
      <c r="H36" s="4"/>
      <c r="I36" s="21" t="s">
        <v>4</v>
      </c>
      <c r="J36" s="21" t="s">
        <v>5</v>
      </c>
      <c r="K36" s="4"/>
      <c r="L36" s="5"/>
      <c r="M36" s="4"/>
      <c r="N36" s="4"/>
      <c r="O36" s="4"/>
      <c r="P36" s="4"/>
      <c r="Q36" s="4"/>
    </row>
    <row r="37" spans="1:17">
      <c r="A37" s="4"/>
      <c r="B37" s="4"/>
      <c r="C37" s="6"/>
      <c r="D37" s="6"/>
      <c r="E37" s="7"/>
      <c r="F37" s="7"/>
      <c r="G37" s="4"/>
      <c r="H37" s="4"/>
      <c r="I37" s="16">
        <f>C32</f>
        <v>2.2516288757324219</v>
      </c>
      <c r="J37" s="16">
        <f>EXP(I37)-2*I37-5</f>
        <v>-5.4979008197619805E-5</v>
      </c>
      <c r="K37" s="4"/>
      <c r="L37" s="5"/>
      <c r="M37" s="4"/>
      <c r="N37" s="4"/>
      <c r="O37" s="4"/>
      <c r="P37" s="4"/>
      <c r="Q37" s="4"/>
    </row>
    <row r="38" spans="1:17">
      <c r="A38" s="4"/>
      <c r="B38" s="4"/>
      <c r="C38" s="6"/>
      <c r="D38" s="6"/>
      <c r="E38" s="7"/>
      <c r="F38" s="7"/>
      <c r="G38" s="4"/>
      <c r="H38" s="4"/>
      <c r="I38" s="16">
        <f>I37+($I$47-$I$37)/10</f>
        <v>2.2516305923461912</v>
      </c>
      <c r="J38" s="16">
        <f t="shared" ref="J38:J47" si="6">EXP(I38)-2*I38-5</f>
        <v>-4.2098893002773252E-5</v>
      </c>
      <c r="K38" s="4"/>
      <c r="L38" s="5"/>
      <c r="M38" s="4"/>
      <c r="N38" s="4"/>
      <c r="O38" s="4"/>
      <c r="P38" s="4"/>
      <c r="Q38" s="4"/>
    </row>
    <row r="39" spans="1:17">
      <c r="A39" s="4"/>
      <c r="B39" s="4"/>
      <c r="C39" s="6"/>
      <c r="D39" s="6"/>
      <c r="E39" s="7"/>
      <c r="F39" s="7"/>
      <c r="G39" s="4"/>
      <c r="H39" s="4"/>
      <c r="I39" s="16">
        <f t="shared" ref="I39:I46" si="7">I38+($I$47-$I$37)/10</f>
        <v>2.2516323089599606</v>
      </c>
      <c r="J39" s="16">
        <f t="shared" si="6"/>
        <v>-2.9218749803661126E-5</v>
      </c>
      <c r="K39" s="4"/>
      <c r="L39" s="5"/>
      <c r="M39" s="4"/>
      <c r="N39" s="4"/>
      <c r="O39" s="4"/>
      <c r="P39" s="4"/>
      <c r="Q39" s="4"/>
    </row>
    <row r="40" spans="1:17">
      <c r="A40" s="4"/>
      <c r="B40" s="4"/>
      <c r="C40" s="6"/>
      <c r="D40" s="6"/>
      <c r="E40" s="7"/>
      <c r="F40" s="7"/>
      <c r="G40" s="4"/>
      <c r="H40" s="4"/>
      <c r="I40" s="16">
        <f t="shared" si="7"/>
        <v>2.2516340255737299</v>
      </c>
      <c r="J40" s="16">
        <f t="shared" si="6"/>
        <v>-1.6338578600283427E-5</v>
      </c>
      <c r="K40" s="4"/>
      <c r="L40" s="5"/>
      <c r="M40" s="4"/>
      <c r="N40" s="4"/>
      <c r="O40" s="4"/>
      <c r="P40" s="4"/>
      <c r="Q40" s="4"/>
    </row>
    <row r="41" spans="1:17">
      <c r="A41" s="4"/>
      <c r="B41" s="4"/>
      <c r="C41" s="6"/>
      <c r="D41" s="6"/>
      <c r="E41" s="7"/>
      <c r="F41" s="7"/>
      <c r="G41" s="4"/>
      <c r="H41" s="4"/>
      <c r="I41" s="16">
        <f t="shared" si="7"/>
        <v>2.2516357421874993</v>
      </c>
      <c r="J41" s="16">
        <f t="shared" si="6"/>
        <v>-3.4583793944165109E-6</v>
      </c>
      <c r="K41" s="4"/>
      <c r="L41" s="5"/>
      <c r="M41" s="4"/>
      <c r="N41" s="4"/>
      <c r="O41" s="4"/>
      <c r="P41" s="4"/>
      <c r="Q41" s="4"/>
    </row>
    <row r="42" spans="1:17">
      <c r="A42" s="4"/>
      <c r="B42" s="4"/>
      <c r="C42" s="6"/>
      <c r="D42" s="6"/>
      <c r="E42" s="7"/>
      <c r="F42" s="7"/>
      <c r="G42" s="4"/>
      <c r="H42" s="4"/>
      <c r="I42" s="16">
        <f t="shared" si="7"/>
        <v>2.2516374588012686</v>
      </c>
      <c r="J42" s="16">
        <f t="shared" si="6"/>
        <v>9.4218478174923348E-6</v>
      </c>
      <c r="K42" s="4"/>
      <c r="L42" s="5"/>
      <c r="M42" s="4"/>
      <c r="N42" s="4"/>
      <c r="O42" s="4"/>
      <c r="P42" s="4"/>
      <c r="Q42" s="4"/>
    </row>
    <row r="43" spans="1:17">
      <c r="A43" s="4"/>
      <c r="B43" s="4"/>
      <c r="C43" s="6"/>
      <c r="D43" s="6"/>
      <c r="E43" s="7"/>
      <c r="F43" s="7"/>
      <c r="G43" s="4"/>
      <c r="H43" s="4"/>
      <c r="I43" s="16">
        <f t="shared" si="7"/>
        <v>2.251639175415038</v>
      </c>
      <c r="J43" s="16">
        <f t="shared" si="6"/>
        <v>2.2302103031890397E-5</v>
      </c>
      <c r="K43" s="4"/>
      <c r="L43" s="5"/>
      <c r="M43" s="4"/>
      <c r="N43" s="4"/>
      <c r="O43" s="4"/>
      <c r="P43" s="4"/>
      <c r="Q43" s="4"/>
    </row>
    <row r="44" spans="1:17">
      <c r="A44" s="4"/>
      <c r="B44" s="4"/>
      <c r="C44" s="6"/>
      <c r="D44" s="6"/>
      <c r="E44" s="7"/>
      <c r="F44" s="7"/>
      <c r="G44" s="4"/>
      <c r="H44" s="4"/>
      <c r="I44" s="16">
        <f t="shared" si="7"/>
        <v>2.2516408920288074</v>
      </c>
      <c r="J44" s="16">
        <f t="shared" si="6"/>
        <v>3.5182386248777675E-5</v>
      </c>
      <c r="K44" s="4"/>
      <c r="L44" s="5"/>
      <c r="M44" s="4"/>
      <c r="N44" s="4"/>
      <c r="O44" s="4"/>
      <c r="P44" s="4"/>
      <c r="Q44" s="4"/>
    </row>
    <row r="45" spans="1:17">
      <c r="A45" s="4"/>
      <c r="B45" s="4"/>
      <c r="C45" s="6"/>
      <c r="D45" s="6"/>
      <c r="E45" s="7"/>
      <c r="F45" s="7"/>
      <c r="G45" s="4"/>
      <c r="H45" s="4"/>
      <c r="I45" s="16">
        <f t="shared" si="7"/>
        <v>2.2516426086425767</v>
      </c>
      <c r="J45" s="16">
        <f t="shared" si="6"/>
        <v>4.8062697471706883E-5</v>
      </c>
      <c r="K45" s="4"/>
      <c r="L45" s="5"/>
      <c r="M45" s="4"/>
      <c r="N45" s="4"/>
      <c r="O45" s="4"/>
      <c r="P45" s="4"/>
      <c r="Q45" s="4"/>
    </row>
    <row r="46" spans="1:17">
      <c r="A46" s="4"/>
      <c r="B46" s="4"/>
      <c r="C46" s="6"/>
      <c r="D46" s="6"/>
      <c r="E46" s="7"/>
      <c r="F46" s="7"/>
      <c r="G46" s="4"/>
      <c r="H46" s="4"/>
      <c r="I46" s="16">
        <f t="shared" si="7"/>
        <v>2.2516443252563461</v>
      </c>
      <c r="J46" s="16">
        <f t="shared" si="6"/>
        <v>6.0943036698901665E-5</v>
      </c>
      <c r="K46" s="4"/>
      <c r="L46" s="5"/>
      <c r="M46" s="4"/>
      <c r="N46" s="4"/>
      <c r="O46" s="4"/>
      <c r="P46" s="4"/>
      <c r="Q46" s="4"/>
    </row>
    <row r="47" spans="1:17">
      <c r="A47" s="4"/>
      <c r="B47" s="4"/>
      <c r="C47" s="6"/>
      <c r="D47" s="6"/>
      <c r="E47" s="7"/>
      <c r="F47" s="7"/>
      <c r="G47" s="4"/>
      <c r="H47" s="4"/>
      <c r="I47" s="16">
        <f>D32</f>
        <v>2.2516460418701172</v>
      </c>
      <c r="J47" s="16">
        <f t="shared" si="6"/>
        <v>7.3823403942796517E-5</v>
      </c>
      <c r="K47" s="4"/>
      <c r="L47" s="5"/>
      <c r="M47" s="4"/>
      <c r="N47" s="4"/>
      <c r="O47" s="4"/>
      <c r="P47" s="4"/>
      <c r="Q47" s="4"/>
    </row>
    <row r="48" spans="1:17">
      <c r="A48" s="4"/>
      <c r="B48" s="4"/>
      <c r="C48" s="6"/>
      <c r="D48" s="6"/>
      <c r="E48" s="7"/>
      <c r="F48" s="7"/>
      <c r="G48" s="4"/>
      <c r="H48" s="4"/>
      <c r="I48" s="5"/>
      <c r="J48" s="5"/>
      <c r="K48" s="4"/>
      <c r="L48" s="5"/>
      <c r="M48" s="4"/>
      <c r="N48" s="4"/>
      <c r="O48" s="4"/>
      <c r="P48" s="4"/>
      <c r="Q48" s="4"/>
    </row>
    <row r="49" spans="1:17">
      <c r="A49" s="4"/>
      <c r="B49" s="4"/>
      <c r="C49" s="6"/>
      <c r="D49" s="6"/>
      <c r="E49" s="7"/>
      <c r="F49" s="7"/>
      <c r="G49" s="4"/>
      <c r="H49" s="4"/>
      <c r="I49" s="5"/>
      <c r="J49" s="5"/>
      <c r="K49" s="4"/>
      <c r="L49" s="5"/>
      <c r="M49" s="4"/>
      <c r="N49" s="4"/>
      <c r="O49" s="4"/>
      <c r="P49" s="4"/>
      <c r="Q49" s="4"/>
    </row>
    <row r="50" spans="1:17">
      <c r="A50" s="4"/>
      <c r="B50" s="4"/>
      <c r="C50" s="6"/>
      <c r="D50" s="6"/>
      <c r="E50" s="7"/>
      <c r="F50" s="7"/>
      <c r="G50" s="4"/>
      <c r="H50" s="4"/>
      <c r="I50" s="5"/>
      <c r="J50" s="5"/>
      <c r="K50" s="4"/>
      <c r="L50" s="5"/>
      <c r="M50" s="4"/>
      <c r="N50" s="4"/>
      <c r="O50" s="4"/>
      <c r="P50" s="4"/>
      <c r="Q50" s="4"/>
    </row>
    <row r="51" spans="1:17">
      <c r="A51" s="4"/>
      <c r="B51" s="4"/>
      <c r="C51" s="6"/>
      <c r="D51" s="6"/>
      <c r="E51" s="7"/>
      <c r="F51" s="7"/>
      <c r="G51" s="4"/>
      <c r="H51" s="4"/>
      <c r="I51" s="5"/>
      <c r="J51" s="5">
        <f>AVERAGE(C32:D32)</f>
        <v>2.2516374588012695</v>
      </c>
      <c r="K51" s="4"/>
      <c r="L51" s="5"/>
      <c r="M51" s="4"/>
      <c r="N51" s="4"/>
      <c r="O51" s="4"/>
      <c r="P51" s="4"/>
      <c r="Q51" s="4"/>
    </row>
    <row r="52" spans="1:17">
      <c r="A52" s="4"/>
      <c r="B52" s="4"/>
      <c r="C52" s="6"/>
      <c r="D52" s="6"/>
      <c r="E52" s="7"/>
      <c r="F52" s="7"/>
      <c r="G52" s="4"/>
      <c r="H52" s="4"/>
      <c r="I52" s="5"/>
      <c r="J52" s="5"/>
      <c r="K52" s="4"/>
      <c r="L52" s="5"/>
      <c r="M52" s="4"/>
      <c r="N52" s="4"/>
      <c r="O52" s="4"/>
      <c r="P52" s="4"/>
      <c r="Q52" s="4"/>
    </row>
  </sheetData>
  <pageMargins left="0.7" right="0.7" top="0.75" bottom="0.75" header="0.3" footer="0.3"/>
  <pageSetup scale="52"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Bisection Method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citman</dc:creator>
  <cp:lastModifiedBy>Your User Name</cp:lastModifiedBy>
  <cp:lastPrinted>2010-07-22T06:52:42Z</cp:lastPrinted>
  <dcterms:created xsi:type="dcterms:W3CDTF">2010-07-21T14:25:03Z</dcterms:created>
  <dcterms:modified xsi:type="dcterms:W3CDTF">2010-10-05T16:38:37Z</dcterms:modified>
</cp:coreProperties>
</file>